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novakova.veronika" reservationPassword="0"/>
  <workbookPr/>
  <bookViews>
    <workbookView xWindow="240" yWindow="120" windowWidth="14940" windowHeight="9225" activeTab="0"/>
  </bookViews>
  <sheets>
    <sheet name="SO 991" sheetId="1" r:id="rId1"/>
  </sheets>
  <definedNames/>
  <calcPr/>
  <webPublishing/>
</workbook>
</file>

<file path=xl/sharedStrings.xml><?xml version="1.0" encoding="utf-8"?>
<sst xmlns="http://schemas.openxmlformats.org/spreadsheetml/2006/main" count="119" uniqueCount="55">
  <si>
    <t>ASPE10</t>
  </si>
  <si>
    <t>S</t>
  </si>
  <si>
    <t>Soupis prací objektu</t>
  </si>
  <si>
    <t xml:space="preserve">Stavba: </t>
  </si>
  <si>
    <t>III/0462</t>
  </si>
  <si>
    <t>Vyškov, most ev.č. 0462-14 - výluky</t>
  </si>
  <si>
    <t>O</t>
  </si>
  <si>
    <t>Rozpočet:</t>
  </si>
  <si>
    <t>0,00</t>
  </si>
  <si>
    <t>15,00</t>
  </si>
  <si>
    <t>21,00</t>
  </si>
  <si>
    <t>3</t>
  </si>
  <si>
    <t>2</t>
  </si>
  <si>
    <t>SO 991</t>
  </si>
  <si>
    <t>Výluky na železniční trati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</si>
  <si>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</si>
  <si>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</si>
  <si>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</si>
  <si>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</si>
  <si>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</si>
  <si>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</si>
  <si>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</si>
  <si>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</si>
  <si>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</si>
  <si>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</si>
  <si>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</si>
  <si>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</si>
  <si>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</si>
  <si>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</si>
  <si>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</si>
  <si>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</si>
  <si>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</si>
  <si>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</si>
  <si>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</si>
  <si>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</si>
  <si>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027212</t>
  </si>
  <si>
    <t>a</t>
  </si>
  <si>
    <t>POM PRÁCE ZAJIŠŤ REGUL DOPRAVY - VÝLUKY NA ELEKTRIF TRATI</t>
  </si>
  <si>
    <t>HOD</t>
  </si>
  <si>
    <t>PP</t>
  </si>
  <si>
    <t>traťová kolej Brno - Přerov , traťová a napěťová výluka, počet hodin v čase 4 - 22</t>
  </si>
  <si>
    <t>VV</t>
  </si>
  <si>
    <t/>
  </si>
  <si>
    <t>TS</t>
  </si>
  <si>
    <t>zahrnuje veškeré náklady pro ČD spojené s objednatelem požadovaným omezením provozu na železnici</t>
  </si>
  <si>
    <t>b</t>
  </si>
  <si>
    <t>traťová kolej Brno - Přerov , traťová a napěťová výluka, počet hodin v čase 22 - 4</t>
  </si>
  <si>
    <t>c</t>
  </si>
  <si>
    <t>spoluúčast na výluce, traťová kolej Brno - Přerov, traťová a napěťová výluka</t>
  </si>
  <si>
    <t>027221</t>
  </si>
  <si>
    <t>POM PRÁCE ZAJIŠŤ REGUL DOPRAVY - POMALÉ JÍZDY VLAKŮ</t>
  </si>
  <si>
    <t>pomalé jízdy vlaků, počet hodin v čase 4 - 22</t>
  </si>
  <si>
    <t>pomalé jízdy vlaků, počet hodin v čase 22 - 4</t>
  </si>
  <si>
    <t>d</t>
  </si>
  <si>
    <t>POM PRÁCE ZAJIŠŤ REGUL DOPRAVY - DRÁŽNÍ DOHLED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</si>
</sst>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6"/>
      <color rgb="FF000000"/>
      <name val="Arial"/>
      <family val="0"/>
    </font>
    <font>
      <b/>
      <sz val="11"/>
      <name val="Arial"/>
      <family val="0"/>
    </font>
    <font>
      <sz val="10"/>
      <color rgb="FFFFFFFF"/>
      <name val="Arial"/>
      <family val="0"/>
    </font>
    <font>
      <b/>
      <sz val="10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 style="thin"/>
      <top/>
      <bottom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33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left"/>
    </xf>
    <xf numFmtId="0" fontId="3" fillId="3" borderId="1" xfId="0" applyFont="1" applyFill="1" applyBorder="1" applyAlignment="1">
      <alignment horizontal="center" vertical="center" wrapText="1"/>
    </xf>
    <xf numFmtId="0" fontId="2" fillId="2" borderId="3" xfId="0" applyFont="1" applyFill="1" applyBorder="1"/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left"/>
    </xf>
    <xf numFmtId="0" fontId="0" fillId="2" borderId="6" xfId="0" applyFill="1" applyBorder="1"/>
    <xf numFmtId="0" fontId="4" fillId="2" borderId="5" xfId="0" applyFont="1" applyFill="1" applyBorder="1" applyAlignment="1">
      <alignment horizontal="right"/>
    </xf>
    <xf numFmtId="177" fontId="4" fillId="2" borderId="5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wrapText="1"/>
    </xf>
    <xf numFmtId="0" fontId="0" fillId="0" borderId="1" xfId="0" applyBorder="1"/>
    <xf numFmtId="0" fontId="4" fillId="2" borderId="6" xfId="0" applyFont="1" applyFill="1" applyBorder="1" applyAlignment="1">
      <alignment horizontal="right"/>
    </xf>
    <xf numFmtId="0" fontId="4" fillId="2" borderId="6" xfId="0" applyFont="1" applyFill="1" applyBorder="1" applyAlignment="1">
      <alignment wrapText="1"/>
    </xf>
    <xf numFmtId="177" fontId="4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styles" Target="styles.xml" /><Relationship Id="rId3" Type="http://schemas.openxmlformats.org/officeDocument/2006/relationships/sharedStrings" Target="sharedStrings.xml" /><Relationship Id="rId4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2"/>
  <sheetViews>
    <sheetView tabSelected="1"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11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0+O8</f>
      </c>
      <c t="s">
        <v>11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13</v>
      </c>
      <c s="32">
        <f>0+I8</f>
      </c>
      <c r="O3" t="s">
        <v>8</v>
      </c>
      <c t="s">
        <v>12</v>
      </c>
    </row>
    <row r="4" spans="1:16" ht="15" customHeight="1">
      <c r="A4" t="s">
        <v>6</v>
      </c>
      <c s="12" t="s">
        <v>7</v>
      </c>
      <c s="13" t="s">
        <v>13</v>
      </c>
      <c s="5"/>
      <c s="14" t="s">
        <v>14</v>
      </c>
      <c s="5"/>
      <c s="5"/>
      <c s="15"/>
      <c s="15"/>
      <c r="O4" t="s">
        <v>9</v>
      </c>
      <c t="s">
        <v>12</v>
      </c>
    </row>
    <row r="5" spans="1:16" ht="12.75" customHeight="1">
      <c r="A5" s="11" t="s">
        <v>15</v>
      </c>
      <c s="11" t="s">
        <v>17</v>
      </c>
      <c s="11" t="s">
        <v>19</v>
      </c>
      <c s="11" t="s">
        <v>20</v>
      </c>
      <c s="11" t="s">
        <v>21</v>
      </c>
      <c s="11" t="s">
        <v>23</v>
      </c>
      <c s="11" t="s">
        <v>25</v>
      </c>
      <c s="11" t="s">
        <v>27</v>
      </c>
      <c s="11"/>
      <c r="O5" t="s">
        <v>10</v>
      </c>
      <c t="s">
        <v>12</v>
      </c>
    </row>
    <row r="6" spans="1:9" ht="12.75" customHeight="1">
      <c r="A6" s="11"/>
      <c s="11"/>
      <c s="11"/>
      <c s="11"/>
      <c s="11"/>
      <c s="11"/>
      <c s="11"/>
      <c s="11" t="s">
        <v>28</v>
      </c>
      <c s="11" t="s">
        <v>30</v>
      </c>
    </row>
    <row r="7" spans="1:9" ht="12.75" customHeight="1">
      <c r="A7" s="11" t="s">
        <v>16</v>
      </c>
      <c s="11" t="s">
        <v>18</v>
      </c>
      <c s="11" t="s">
        <v>12</v>
      </c>
      <c s="11" t="s">
        <v>11</v>
      </c>
      <c s="11" t="s">
        <v>22</v>
      </c>
      <c s="11" t="s">
        <v>24</v>
      </c>
      <c s="11" t="s">
        <v>26</v>
      </c>
      <c s="11" t="s">
        <v>29</v>
      </c>
      <c s="11" t="s">
        <v>31</v>
      </c>
    </row>
    <row r="8" spans="1:18" ht="12.75" customHeight="1">
      <c r="A8" s="15" t="s">
        <v>32</v>
      </c>
      <c s="15"/>
      <c s="20" t="s">
        <v>16</v>
      </c>
      <c s="15"/>
      <c s="21" t="s">
        <v>33</v>
      </c>
      <c s="15"/>
      <c s="15"/>
      <c s="15"/>
      <c s="22">
        <f>0+Q8</f>
      </c>
      <c r="O8">
        <f>0+R8</f>
      </c>
      <c r="Q8">
        <f>0+I9+I13+I17+I21+I25+I29</f>
      </c>
      <c>
        <f>0+O9+O13+O17+O21+O25+O29</f>
      </c>
    </row>
    <row r="9" spans="1:16" ht="12.75">
      <c r="A9" s="19" t="s">
        <v>34</v>
      </c>
      <c s="23" t="s">
        <v>18</v>
      </c>
      <c s="23" t="s">
        <v>35</v>
      </c>
      <c s="19" t="s">
        <v>36</v>
      </c>
      <c s="24" t="s">
        <v>37</v>
      </c>
      <c s="25" t="s">
        <v>38</v>
      </c>
      <c s="26">
        <v>0</v>
      </c>
      <c s="27">
        <v>4400</v>
      </c>
      <c s="27">
        <f>ROUND(ROUND(H9,2)*ROUND(G9,3),2)</f>
      </c>
      <c r="O9">
        <f>(I9*21)/100</f>
      </c>
      <c t="s">
        <v>12</v>
      </c>
    </row>
    <row r="10" spans="1:5" ht="12.75">
      <c r="A10" s="28" t="s">
        <v>39</v>
      </c>
      <c r="E10" s="29" t="s">
        <v>40</v>
      </c>
    </row>
    <row r="11" spans="1:5" ht="12.75">
      <c r="A11" s="30" t="s">
        <v>41</v>
      </c>
      <c r="E11" s="31" t="s">
        <v>42</v>
      </c>
    </row>
    <row r="12" spans="1:5" ht="25.5">
      <c r="A12" t="s">
        <v>43</v>
      </c>
      <c r="E12" s="29" t="s">
        <v>44</v>
      </c>
    </row>
    <row r="13" spans="1:16" ht="12.75">
      <c r="A13" s="19" t="s">
        <v>34</v>
      </c>
      <c s="23" t="s">
        <v>12</v>
      </c>
      <c s="23" t="s">
        <v>35</v>
      </c>
      <c s="19" t="s">
        <v>45</v>
      </c>
      <c s="24" t="s">
        <v>37</v>
      </c>
      <c s="25" t="s">
        <v>38</v>
      </c>
      <c s="26">
        <v>0</v>
      </c>
      <c s="27">
        <v>2200</v>
      </c>
      <c s="27">
        <f>ROUND(ROUND(H13,2)*ROUND(G13,3),2)</f>
      </c>
      <c r="O13">
        <f>(I13*21)/100</f>
      </c>
      <c t="s">
        <v>12</v>
      </c>
    </row>
    <row r="14" spans="1:5" ht="12.75">
      <c r="A14" s="28" t="s">
        <v>39</v>
      </c>
      <c r="E14" s="29" t="s">
        <v>46</v>
      </c>
    </row>
    <row r="15" spans="1:5" ht="12.75">
      <c r="A15" s="30" t="s">
        <v>41</v>
      </c>
      <c r="E15" s="31" t="s">
        <v>42</v>
      </c>
    </row>
    <row r="16" spans="1:5" ht="25.5">
      <c r="A16" t="s">
        <v>43</v>
      </c>
      <c r="E16" s="29" t="s">
        <v>44</v>
      </c>
    </row>
    <row r="17" spans="1:16" ht="12.75">
      <c r="A17" s="19" t="s">
        <v>34</v>
      </c>
      <c s="23" t="s">
        <v>11</v>
      </c>
      <c s="23" t="s">
        <v>35</v>
      </c>
      <c s="19" t="s">
        <v>47</v>
      </c>
      <c s="24" t="s">
        <v>37</v>
      </c>
      <c s="25" t="s">
        <v>38</v>
      </c>
      <c s="26">
        <v>0</v>
      </c>
      <c s="27">
        <v>1000</v>
      </c>
      <c s="27">
        <f>ROUND(ROUND(H17,2)*ROUND(G17,3),2)</f>
      </c>
      <c r="O17">
        <f>(I17*21)/100</f>
      </c>
      <c t="s">
        <v>12</v>
      </c>
    </row>
    <row r="18" spans="1:5" ht="12.75">
      <c r="A18" s="28" t="s">
        <v>39</v>
      </c>
      <c r="E18" s="29" t="s">
        <v>48</v>
      </c>
    </row>
    <row r="19" spans="1:5" ht="12.75">
      <c r="A19" s="30" t="s">
        <v>41</v>
      </c>
      <c r="E19" s="31" t="s">
        <v>42</v>
      </c>
    </row>
    <row r="20" spans="1:5" ht="25.5">
      <c r="A20" t="s">
        <v>43</v>
      </c>
      <c r="E20" s="29" t="s">
        <v>44</v>
      </c>
    </row>
    <row r="21" spans="1:16" ht="12.75">
      <c r="A21" s="19" t="s">
        <v>34</v>
      </c>
      <c s="23" t="s">
        <v>22</v>
      </c>
      <c s="23" t="s">
        <v>49</v>
      </c>
      <c s="19" t="s">
        <v>36</v>
      </c>
      <c s="24" t="s">
        <v>50</v>
      </c>
      <c s="25" t="s">
        <v>38</v>
      </c>
      <c s="26">
        <v>0</v>
      </c>
      <c s="27">
        <v>300</v>
      </c>
      <c s="27">
        <f>ROUND(ROUND(H21,2)*ROUND(G21,3),2)</f>
      </c>
      <c r="O21">
        <f>(I21*21)/100</f>
      </c>
      <c t="s">
        <v>12</v>
      </c>
    </row>
    <row r="22" spans="1:5" ht="12.75">
      <c r="A22" s="28" t="s">
        <v>39</v>
      </c>
      <c r="E22" s="29" t="s">
        <v>51</v>
      </c>
    </row>
    <row r="23" spans="1:5" ht="12.75">
      <c r="A23" s="30" t="s">
        <v>41</v>
      </c>
      <c r="E23" s="31" t="s">
        <v>42</v>
      </c>
    </row>
    <row r="24" spans="1:5" ht="25.5">
      <c r="A24" t="s">
        <v>43</v>
      </c>
      <c r="E24" s="29" t="s">
        <v>44</v>
      </c>
    </row>
    <row r="25" spans="1:16" ht="12.75">
      <c r="A25" s="19" t="s">
        <v>34</v>
      </c>
      <c s="23" t="s">
        <v>24</v>
      </c>
      <c s="23" t="s">
        <v>49</v>
      </c>
      <c s="19" t="s">
        <v>45</v>
      </c>
      <c s="24" t="s">
        <v>50</v>
      </c>
      <c s="25" t="s">
        <v>38</v>
      </c>
      <c s="26">
        <v>0</v>
      </c>
      <c s="27">
        <v>150</v>
      </c>
      <c s="27">
        <f>ROUND(ROUND(H25,2)*ROUND(G25,3),2)</f>
      </c>
      <c r="O25">
        <f>(I25*21)/100</f>
      </c>
      <c t="s">
        <v>12</v>
      </c>
    </row>
    <row r="26" spans="1:5" ht="12.75">
      <c r="A26" s="28" t="s">
        <v>39</v>
      </c>
      <c r="E26" s="29" t="s">
        <v>52</v>
      </c>
    </row>
    <row r="27" spans="1:5" ht="12.75">
      <c r="A27" s="30" t="s">
        <v>41</v>
      </c>
      <c r="E27" s="31" t="s">
        <v>42</v>
      </c>
    </row>
    <row r="28" spans="1:5" ht="25.5">
      <c r="A28" t="s">
        <v>43</v>
      </c>
      <c r="E28" s="29" t="s">
        <v>44</v>
      </c>
    </row>
    <row r="29" spans="1:16" ht="12.75">
      <c r="A29" s="19" t="s">
        <v>34</v>
      </c>
      <c s="23" t="s">
        <v>26</v>
      </c>
      <c s="23" t="s">
        <v>35</v>
      </c>
      <c s="19" t="s">
        <v>53</v>
      </c>
      <c s="24" t="s">
        <v>54</v>
      </c>
      <c s="25" t="s">
        <v>38</v>
      </c>
      <c s="26">
        <v>0</v>
      </c>
      <c s="27">
        <v>500</v>
      </c>
      <c s="27">
        <f>ROUND(ROUND(H29,2)*ROUND(G29,3),2)</f>
      </c>
      <c r="O29">
        <f>(I29*21)/100</f>
      </c>
      <c t="s">
        <v>12</v>
      </c>
    </row>
    <row r="30" spans="1:5" ht="12.75">
      <c r="A30" s="28" t="s">
        <v>39</v>
      </c>
      <c r="E30" s="29" t="s">
        <v>42</v>
      </c>
    </row>
    <row r="31" spans="1:5" ht="12.75">
      <c r="A31" s="30" t="s">
        <v>41</v>
      </c>
      <c r="E31" s="31" t="s">
        <v>42</v>
      </c>
    </row>
    <row r="32" spans="1:5" ht="25.5">
      <c r="A32" t="s">
        <v>43</v>
      </c>
      <c r="E32" s="29" t="s">
        <v>44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